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ЭтаКнига" defaultThemeVersion="124226"/>
  <bookViews>
    <workbookView xWindow="-120" yWindow="-120" windowWidth="19440" windowHeight="15600" tabRatio="771"/>
  </bookViews>
  <sheets>
    <sheet name="Мои данные" sheetId="8" r:id="rId1"/>
  </sheets>
  <definedNames>
    <definedName name="_xlnm.Print_Titles" localSheetId="0">'Мои данные'!$9:$9</definedName>
  </definedNames>
  <calcPr calcId="125725"/>
</workbook>
</file>

<file path=xl/calcChain.xml><?xml version="1.0" encoding="utf-8"?>
<calcChain xmlns="http://schemas.openxmlformats.org/spreadsheetml/2006/main">
  <c r="H25" i="8"/>
  <c r="H14"/>
  <c r="H16"/>
  <c r="H18"/>
  <c r="H20"/>
  <c r="H22"/>
  <c r="H24"/>
  <c r="G14"/>
  <c r="G15"/>
  <c r="H15" s="1"/>
  <c r="G16"/>
  <c r="G17"/>
  <c r="H17" s="1"/>
  <c r="G18"/>
  <c r="G19"/>
  <c r="H19" s="1"/>
  <c r="G20"/>
  <c r="G21"/>
  <c r="H21" s="1"/>
  <c r="G22"/>
  <c r="G23"/>
  <c r="H23" s="1"/>
  <c r="G24"/>
  <c r="H13"/>
  <c r="G13"/>
</calcChain>
</file>

<file path=xl/comments1.xml><?xml version="1.0" encoding="utf-8"?>
<comments xmlns="http://schemas.openxmlformats.org/spreadsheetml/2006/main">
  <authors>
    <author>Alex</author>
    <author>Сергей</author>
    <author>Соседко А.Н.</author>
  </authors>
  <commentLis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Титул::&lt;Комментарий к сводной ведомости ресурсов&gt;</t>
        </r>
      </text>
    </comment>
    <comment ref="B9" authorId="1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9" authorId="1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9" authorId="1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9" authorId="1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9" authorId="1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<sst xmlns="http://schemas.openxmlformats.org/spreadsheetml/2006/main" count="57" uniqueCount="44">
  <si>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</si>
  <si>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</si>
  <si>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</si>
  <si>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</si>
  <si>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</si>
  <si>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</si>
  <si>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</si>
  <si>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</si>
  <si>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</si>
  <si>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</si>
  <si>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</si>
  <si>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01.2.01.01-0019</t>
  </si>
  <si>
    <t>Битумы нефтяные дорожные вязкие БНД 60/90, БНД 90/130</t>
  </si>
  <si>
    <t>т</t>
  </si>
  <si>
    <t>01.7.03.01-0001</t>
  </si>
  <si>
    <t>Вода...</t>
  </si>
  <si>
    <t>м3</t>
  </si>
  <si>
    <t>01.7.15.06-0111</t>
  </si>
  <si>
    <t>Гвозди строительные</t>
  </si>
  <si>
    <t>02.3.01.02-1012</t>
  </si>
  <si>
    <t>Песок природный II класс, средний, круглые сита</t>
  </si>
  <si>
    <t>04.1.02.05-0006</t>
  </si>
  <si>
    <t>Смеси бетонные тяжелого бетона (БСТ), класс В15 (М200)</t>
  </si>
  <si>
    <t>04.3.01.09-0014</t>
  </si>
  <si>
    <t>Раствор готовый кладочный, цементный, М100</t>
  </si>
  <si>
    <t>11.1.03.03-0012</t>
  </si>
  <si>
    <t>Брусья необрезные, хвойных пород, длина 4-6,5 м, все ширины, толщина 100, 125 мм, сорт IV</t>
  </si>
  <si>
    <t>ФССЦ-01.2.01.01-0001</t>
  </si>
  <si>
    <t>Битумы нефтяные дорожные жидкие МГ, СГ</t>
  </si>
  <si>
    <t>ФССЦ-02.2.05.04-1767</t>
  </si>
  <si>
    <t>Щебень М 400, фракция 20-40 мм, группа 2</t>
  </si>
  <si>
    <t>ФССЦ-02.3.01.02-0016</t>
  </si>
  <si>
    <t>Песок природный для строительных: работ средний с крупностью зерен размером свыше 5 мм-до 5% по массе</t>
  </si>
  <si>
    <t>ФССЦ-04.2.01.01-0057</t>
  </si>
  <si>
    <t>Смеси асфальтобетонные плотные тип Д марка III</t>
  </si>
  <si>
    <t>ФССЦ-05.2.03.03-0032</t>
  </si>
  <si>
    <t>Камни бортовые БР 100.30.15, бетон В30 (М400), объем 0,043 м3</t>
  </si>
  <si>
    <t>шт</t>
  </si>
  <si>
    <t/>
  </si>
  <si>
    <t>Итого "Материалы"</t>
  </si>
  <si>
    <t>Всего стоимость</t>
  </si>
  <si>
    <t>Ресурсная ведомость</t>
  </si>
  <si>
    <t>Капитальный ремонт отмостки иловых камер № 3, 4  по адресу: ул. Обувная, 136</t>
  </si>
  <si>
    <t>Составила       С.В. Ковальчук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</si>
</sst>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49" fontId="8" fillId="0" borderId="0" xfId="0" applyNumberFormat="1" applyFont="1"/>
    <xf numFmtId="49" fontId="9" fillId="0" borderId="0" xfId="0" applyNumberFormat="1" applyFont="1"/>
    <xf numFmtId="0" fontId="9" fillId="0" borderId="0" xfId="0" applyFont="1"/>
    <xf numFmtId="49" fontId="9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49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right" vertical="top" wrapText="1"/>
    </xf>
    <xf numFmtId="0" fontId="11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0" xfId="23" applyFont="1" applyAlignment="1">
      <alignment horizontal="left" vertical="top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20" applyFont="1" applyBorder="1" applyAlignment="1">
      <alignment horizontal="center"/>
    </xf>
    <xf numFmtId="49" fontId="9" fillId="0" borderId="2" xfId="2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14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right" vertical="top" wrapText="1"/>
    </xf>
    <xf numFmtId="0" fontId="10" fillId="0" borderId="0" xfId="0" applyFont="1" applyAlignment="1">
      <alignment horizontal="center"/>
    </xf>
    <xf numFmtId="43" fontId="9" fillId="0" borderId="1" xfId="27" applyFont="1" applyBorder="1" applyAlignment="1">
      <alignment horizontal="right" vertical="top" wrapText="1"/>
    </xf>
    <xf numFmtId="43" fontId="12" fillId="0" borderId="1" xfId="0" applyNumberFormat="1" applyFont="1" applyBorder="1" applyAlignment="1">
      <alignment horizontal="right" vertical="top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Финансовый" xfId="27" builtinId="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B2:H29"/>
  <sheetViews>
    <sheetView showGridLines="0" tabSelected="1" topLeftCell="B16" zoomScaleNormal="100" workbookViewId="0">
      <selection activeCell="C33" sqref="C33"/>
    </sheetView>
  </sheetViews>
  <sheetFormatPr defaultRowHeight="12.75"/>
  <cols>
    <col min="1" max="1" width="0" style="3" hidden="1" customWidth="1"/>
    <col min="2" max="2" width="8.7109375" style="2" customWidth="1"/>
    <col min="3" max="3" width="33.140625" style="3" customWidth="1"/>
    <col min="4" max="4" width="10.7109375" style="3" customWidth="1"/>
    <col min="5" max="5" width="10.7109375" style="2" customWidth="1"/>
    <col min="6" max="6" width="10.7109375" style="3" customWidth="1"/>
    <col min="7" max="7" width="13.5703125" style="3" bestFit="1" customWidth="1"/>
    <col min="8" max="8" width="15.140625" style="3" customWidth="1"/>
    <col min="9" max="16384" width="9.140625" style="3"/>
  </cols>
  <sheetData>
    <row r="2" spans="2:8" ht="15.75">
      <c r="B2" s="1"/>
      <c r="C2" s="37" t="s">
        <v>41</v>
      </c>
      <c r="D2" s="37"/>
      <c r="E2" s="37"/>
      <c r="F2" s="37"/>
      <c r="G2" s="37"/>
      <c r="H2" s="37"/>
    </row>
    <row r="3" spans="2:8" ht="15" customHeight="1">
      <c r="B3" s="12" t="s">
        <v>42</v>
      </c>
      <c r="C3" s="12"/>
      <c r="D3" s="12"/>
      <c r="E3" s="12"/>
      <c r="F3" s="12"/>
      <c r="G3" s="12"/>
      <c r="H3" s="12"/>
    </row>
    <row r="4" spans="2:8" ht="15" customHeight="1">
      <c r="B4" s="12"/>
      <c r="C4" s="12"/>
      <c r="D4" s="12"/>
      <c r="E4" s="12"/>
      <c r="F4" s="12"/>
      <c r="G4" s="12"/>
      <c r="H4" s="12"/>
    </row>
    <row r="5" spans="2:8">
      <c r="B5" s="4"/>
      <c r="C5" s="5"/>
      <c r="D5" s="6"/>
      <c r="E5" s="7"/>
      <c r="F5" s="8"/>
      <c r="G5" s="8"/>
      <c r="H5" s="8"/>
    </row>
    <row r="6" spans="2:8" ht="33" customHeight="1">
      <c r="B6" s="13" t="s">
        <v>7</v>
      </c>
      <c r="C6" s="16" t="s">
        <v>0</v>
      </c>
      <c r="D6" s="16" t="s">
        <v>1</v>
      </c>
      <c r="E6" s="19" t="s">
        <v>6</v>
      </c>
      <c r="F6" s="22" t="s">
        <v>4</v>
      </c>
      <c r="G6" s="22"/>
      <c r="H6" s="11" t="s">
        <v>40</v>
      </c>
    </row>
    <row r="7" spans="2:8" ht="12.75" customHeight="1">
      <c r="B7" s="14"/>
      <c r="C7" s="17"/>
      <c r="D7" s="17"/>
      <c r="E7" s="20"/>
      <c r="F7" s="10" t="s">
        <v>2</v>
      </c>
      <c r="G7" s="10" t="s">
        <v>3</v>
      </c>
      <c r="H7" s="10" t="s">
        <v>3</v>
      </c>
    </row>
    <row r="8" spans="2:8">
      <c r="B8" s="15"/>
      <c r="C8" s="18"/>
      <c r="D8" s="18"/>
      <c r="E8" s="21"/>
      <c r="F8" s="9" t="s">
        <v>5</v>
      </c>
      <c r="G8" s="9" t="s">
        <v>5</v>
      </c>
      <c r="H8" s="9" t="s">
        <v>5</v>
      </c>
    </row>
    <row r="9" spans="2:8">
      <c r="B9" s="23">
        <v>1</v>
      </c>
      <c r="C9" s="23">
        <v>2</v>
      </c>
      <c r="D9" s="23">
        <v>3</v>
      </c>
      <c r="E9" s="24">
        <v>4</v>
      </c>
      <c r="F9" s="23">
        <v>5</v>
      </c>
      <c r="G9" s="23">
        <v>7</v>
      </c>
      <c r="H9" s="23">
        <v>11</v>
      </c>
    </row>
    <row r="10" spans="2:8" ht="17.850000000000001" customHeight="1">
      <c r="B10" s="25" t="s">
        <v>8</v>
      </c>
      <c r="C10" s="26"/>
      <c r="D10" s="26"/>
      <c r="E10" s="26"/>
      <c r="F10" s="26"/>
      <c r="G10" s="26"/>
      <c r="H10" s="26"/>
    </row>
    <row r="11" spans="2:8" ht="17.850000000000001" customHeight="1">
      <c r="B11" s="25" t="s">
        <v>9</v>
      </c>
      <c r="C11" s="26"/>
      <c r="D11" s="26"/>
      <c r="E11" s="26"/>
      <c r="F11" s="26"/>
      <c r="G11" s="26"/>
      <c r="H11" s="26"/>
    </row>
    <row r="12" spans="2:8" ht="17.850000000000001" customHeight="1">
      <c r="B12" s="27" t="s">
        <v>10</v>
      </c>
      <c r="C12" s="28"/>
      <c r="D12" s="28"/>
      <c r="E12" s="28"/>
      <c r="F12" s="28"/>
      <c r="G12" s="28"/>
      <c r="H12" s="28"/>
    </row>
    <row r="13" spans="2:8" ht="25.5">
      <c r="B13" s="29" t="s">
        <v>11</v>
      </c>
      <c r="C13" s="30" t="s">
        <v>12</v>
      </c>
      <c r="D13" s="31" t="s">
        <v>13</v>
      </c>
      <c r="E13" s="29">
        <v>2.8799999999999999E-2</v>
      </c>
      <c r="F13" s="32">
        <v>1690</v>
      </c>
      <c r="G13" s="38">
        <f>F13*7.85</f>
        <v>13266.5</v>
      </c>
      <c r="H13" s="38">
        <f>E13*G13</f>
        <v>382.0752</v>
      </c>
    </row>
    <row r="14" spans="2:8" ht="25.5">
      <c r="B14" s="29" t="s">
        <v>14</v>
      </c>
      <c r="C14" s="30" t="s">
        <v>15</v>
      </c>
      <c r="D14" s="31" t="s">
        <v>16</v>
      </c>
      <c r="E14" s="29">
        <v>1.175</v>
      </c>
      <c r="F14" s="32">
        <v>2.44</v>
      </c>
      <c r="G14" s="38">
        <f t="shared" ref="G14:G24" si="0">F14*7.85</f>
        <v>19.154</v>
      </c>
      <c r="H14" s="38">
        <f t="shared" ref="H14:H24" si="1">E14*G14</f>
        <v>22.505950000000002</v>
      </c>
    </row>
    <row r="15" spans="2:8" ht="25.5">
      <c r="B15" s="29" t="s">
        <v>17</v>
      </c>
      <c r="C15" s="30" t="s">
        <v>18</v>
      </c>
      <c r="D15" s="31" t="s">
        <v>13</v>
      </c>
      <c r="E15" s="29">
        <v>4.8000000000000001E-4</v>
      </c>
      <c r="F15" s="32">
        <v>11978</v>
      </c>
      <c r="G15" s="38">
        <f t="shared" si="0"/>
        <v>94027.3</v>
      </c>
      <c r="H15" s="38">
        <f t="shared" si="1"/>
        <v>45.133104000000003</v>
      </c>
    </row>
    <row r="16" spans="2:8" ht="25.5">
      <c r="B16" s="29" t="s">
        <v>19</v>
      </c>
      <c r="C16" s="30" t="s">
        <v>20</v>
      </c>
      <c r="D16" s="31" t="s">
        <v>16</v>
      </c>
      <c r="E16" s="29">
        <v>0.24</v>
      </c>
      <c r="F16" s="32">
        <v>59.99</v>
      </c>
      <c r="G16" s="38">
        <f t="shared" si="0"/>
        <v>470.92149999999998</v>
      </c>
      <c r="H16" s="38">
        <f t="shared" si="1"/>
        <v>113.02115999999999</v>
      </c>
    </row>
    <row r="17" spans="2:8" ht="25.5">
      <c r="B17" s="29" t="s">
        <v>21</v>
      </c>
      <c r="C17" s="30" t="s">
        <v>22</v>
      </c>
      <c r="D17" s="31" t="s">
        <v>16</v>
      </c>
      <c r="E17" s="29">
        <v>2.8319999999999999</v>
      </c>
      <c r="F17" s="32">
        <v>592.76</v>
      </c>
      <c r="G17" s="38">
        <f t="shared" si="0"/>
        <v>4653.1660000000002</v>
      </c>
      <c r="H17" s="38">
        <f t="shared" si="1"/>
        <v>13177.766111999999</v>
      </c>
    </row>
    <row r="18" spans="2:8" ht="25.5">
      <c r="B18" s="29" t="s">
        <v>23</v>
      </c>
      <c r="C18" s="30" t="s">
        <v>24</v>
      </c>
      <c r="D18" s="31" t="s">
        <v>16</v>
      </c>
      <c r="E18" s="29">
        <v>2.8799999999999999E-2</v>
      </c>
      <c r="F18" s="32">
        <v>519.79999999999995</v>
      </c>
      <c r="G18" s="38">
        <f t="shared" si="0"/>
        <v>4080.4299999999994</v>
      </c>
      <c r="H18" s="38">
        <f t="shared" si="1"/>
        <v>117.51638399999997</v>
      </c>
    </row>
    <row r="19" spans="2:8" ht="38.25">
      <c r="B19" s="29" t="s">
        <v>25</v>
      </c>
      <c r="C19" s="30" t="s">
        <v>26</v>
      </c>
      <c r="D19" s="31" t="s">
        <v>16</v>
      </c>
      <c r="E19" s="29">
        <v>8.1600000000000006E-2</v>
      </c>
      <c r="F19" s="32">
        <v>880.01</v>
      </c>
      <c r="G19" s="38">
        <f t="shared" si="0"/>
        <v>6908.0784999999996</v>
      </c>
      <c r="H19" s="38">
        <f t="shared" si="1"/>
        <v>563.69920560000003</v>
      </c>
    </row>
    <row r="20" spans="2:8" ht="38.25">
      <c r="B20" s="29" t="s">
        <v>27</v>
      </c>
      <c r="C20" s="30" t="s">
        <v>28</v>
      </c>
      <c r="D20" s="31" t="s">
        <v>13</v>
      </c>
      <c r="E20" s="29">
        <v>2.9663999999999999E-2</v>
      </c>
      <c r="F20" s="32">
        <v>1487.6</v>
      </c>
      <c r="G20" s="38">
        <f t="shared" si="0"/>
        <v>11677.659999999998</v>
      </c>
      <c r="H20" s="38">
        <f t="shared" si="1"/>
        <v>346.40610623999993</v>
      </c>
    </row>
    <row r="21" spans="2:8" ht="38.25">
      <c r="B21" s="29" t="s">
        <v>29</v>
      </c>
      <c r="C21" s="30" t="s">
        <v>30</v>
      </c>
      <c r="D21" s="31" t="s">
        <v>16</v>
      </c>
      <c r="E21" s="29">
        <v>10.512</v>
      </c>
      <c r="F21" s="32">
        <v>91.5</v>
      </c>
      <c r="G21" s="38">
        <f t="shared" si="0"/>
        <v>718.27499999999998</v>
      </c>
      <c r="H21" s="38">
        <f t="shared" si="1"/>
        <v>7550.5068000000001</v>
      </c>
    </row>
    <row r="22" spans="2:8" ht="51">
      <c r="B22" s="29" t="s">
        <v>31</v>
      </c>
      <c r="C22" s="30" t="s">
        <v>32</v>
      </c>
      <c r="D22" s="31" t="s">
        <v>16</v>
      </c>
      <c r="E22" s="29">
        <v>4.7300000000000004</v>
      </c>
      <c r="F22" s="32">
        <v>55.26</v>
      </c>
      <c r="G22" s="38">
        <f t="shared" si="0"/>
        <v>433.79099999999994</v>
      </c>
      <c r="H22" s="38">
        <f t="shared" si="1"/>
        <v>2051.8314299999997</v>
      </c>
    </row>
    <row r="23" spans="2:8" ht="38.25">
      <c r="B23" s="29" t="s">
        <v>33</v>
      </c>
      <c r="C23" s="30" t="s">
        <v>34</v>
      </c>
      <c r="D23" s="31" t="s">
        <v>13</v>
      </c>
      <c r="E23" s="29">
        <v>5.7504</v>
      </c>
      <c r="F23" s="32">
        <v>479.83</v>
      </c>
      <c r="G23" s="38">
        <f t="shared" si="0"/>
        <v>3766.6654999999996</v>
      </c>
      <c r="H23" s="38">
        <f t="shared" si="1"/>
        <v>21659.833291199997</v>
      </c>
    </row>
    <row r="24" spans="2:8" ht="38.25">
      <c r="B24" s="29" t="s">
        <v>35</v>
      </c>
      <c r="C24" s="30" t="s">
        <v>36</v>
      </c>
      <c r="D24" s="31" t="s">
        <v>37</v>
      </c>
      <c r="E24" s="29">
        <v>48</v>
      </c>
      <c r="F24" s="32">
        <v>63.12</v>
      </c>
      <c r="G24" s="38">
        <f t="shared" si="0"/>
        <v>495.49199999999996</v>
      </c>
      <c r="H24" s="38">
        <f t="shared" si="1"/>
        <v>23783.615999999998</v>
      </c>
    </row>
    <row r="25" spans="2:8" ht="22.5" customHeight="1">
      <c r="B25" s="33" t="s">
        <v>38</v>
      </c>
      <c r="C25" s="34" t="s">
        <v>39</v>
      </c>
      <c r="D25" s="35"/>
      <c r="E25" s="33" t="s">
        <v>38</v>
      </c>
      <c r="F25" s="36"/>
      <c r="G25" s="36"/>
      <c r="H25" s="39">
        <f>SUM(H13:H24)</f>
        <v>69813.910743039989</v>
      </c>
    </row>
    <row r="26" spans="2:8">
      <c r="B26" s="7"/>
      <c r="C26" s="5"/>
      <c r="D26" s="6"/>
      <c r="E26" s="7"/>
      <c r="F26" s="8"/>
      <c r="G26" s="8"/>
      <c r="H26" s="8"/>
    </row>
    <row r="29" spans="2:8">
      <c r="B29" s="2" t="s">
        <v>43</v>
      </c>
    </row>
  </sheetData>
  <mergeCells count="10">
    <mergeCell ref="B10:H10"/>
    <mergeCell ref="B11:H11"/>
    <mergeCell ref="B12:H12"/>
    <mergeCell ref="C2:H2"/>
    <mergeCell ref="B3:H4"/>
    <mergeCell ref="B6:B8"/>
    <mergeCell ref="C6:C8"/>
    <mergeCell ref="D6:D8"/>
    <mergeCell ref="E6:E8"/>
    <mergeCell ref="F6:G6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sKovalchuk</dc:creator>
  <cp:lastModifiedBy>sKovalchuk</cp:lastModifiedBy>
  <cp:lastPrinted>2021-06-24T10:17:03Z</cp:lastPrinted>
  <dcterms:created xsi:type="dcterms:W3CDTF">2003-01-28T12:33:10Z</dcterms:created>
  <dcterms:modified xsi:type="dcterms:W3CDTF">2022-04-05T12:24:21Z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